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4\дороги\"/>
    </mc:Choice>
  </mc:AlternateContent>
  <xr:revisionPtr revIDLastSave="0" documentId="13_ncr:1_{26ED2B5A-FFC8-48D0-8E69-76616480BEA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35" i="1" l="1"/>
  <c r="G49" i="1"/>
  <c r="G32" i="1"/>
  <c r="F49" i="1"/>
  <c r="G50" i="1" l="1"/>
  <c r="F50" i="1"/>
  <c r="G38" i="1"/>
  <c r="G35" i="1"/>
  <c r="F38" i="1"/>
  <c r="F32" i="1"/>
  <c r="G51" i="1"/>
  <c r="F51" i="1"/>
  <c r="G48" i="1"/>
  <c r="F48" i="1"/>
  <c r="G17" i="1"/>
  <c r="F17" i="1"/>
  <c r="G11" i="1"/>
  <c r="F11" i="1"/>
  <c r="G30" i="1" l="1"/>
  <c r="F46" i="1"/>
  <c r="F30" i="1"/>
  <c r="G10" i="1"/>
  <c r="G46" i="1"/>
  <c r="F10" i="1"/>
  <c r="G43" i="1" l="1"/>
  <c r="F43" i="1"/>
</calcChain>
</file>

<file path=xl/sharedStrings.xml><?xml version="1.0" encoding="utf-8"?>
<sst xmlns="http://schemas.openxmlformats.org/spreadsheetml/2006/main" count="86" uniqueCount="65">
  <si>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</si>
  <si>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</si>
  <si>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</si>
  <si>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</si>
  <si>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</si>
  <si>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</si>
  <si>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</si>
  <si>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</si>
  <si>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</si>
  <si>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</si>
  <si>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</si>
  <si>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</si>
  <si>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</si>
  <si>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</si>
  <si>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</si>
  <si>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</si>
  <si>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</si>
  <si>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</si>
  <si>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</si>
  <si>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</si>
  <si>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</si>
  <si>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</si>
  <si>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</si>
  <si>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</si>
  <si>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</si>
  <si>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</si>
  <si>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</si>
  <si>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</si>
  <si>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</si>
  <si>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</si>
  <si>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</si>
  <si>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</si>
  <si>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</si>
  <si>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</si>
  <si>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</si>
  <si>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</si>
  <si>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</si>
  <si>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</si>
  <si>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</si>
  <si>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</si>
  <si>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</si>
  <si>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</si>
  <si>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</si>
  <si>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4022</t>
  </si>
  <si>
    <t>Капитальный ремонт и ремонт дворовых территорий, проездов</t>
  </si>
  <si>
    <t>***4021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</si>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</sst>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" fontId="11" fillId="11" borderId="2" xfId="0" applyNumberFormat="1" applyFont="1" applyFill="1" applyBorder="1"/>
    <xf numFmtId="4" fontId="6" fillId="11" borderId="2" xfId="0" applyNumberFormat="1" applyFont="1" applyFill="1" applyBorder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29" zoomScale="96" zoomScaleNormal="96" workbookViewId="0">
      <selection activeCell="K44" sqref="K44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3.425781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78" t="s">
        <v>61</v>
      </c>
    </row>
    <row r="2" spans="1:7" x14ac:dyDescent="0.25">
      <c r="A2" s="78" t="s">
        <v>60</v>
      </c>
    </row>
    <row r="3" spans="1:7" s="60" customFormat="1" ht="15.75" x14ac:dyDescent="0.25">
      <c r="A3" s="91" t="s">
        <v>62</v>
      </c>
      <c r="B3" s="91"/>
      <c r="C3" s="91"/>
      <c r="D3" s="91"/>
      <c r="E3" s="91"/>
      <c r="F3" s="91"/>
      <c r="G3" s="91"/>
    </row>
    <row r="4" spans="1:7" x14ac:dyDescent="0.25">
      <c r="A4" s="83">
        <v>45657</v>
      </c>
      <c r="C4" s="59"/>
      <c r="D4" s="59"/>
      <c r="E4" s="59"/>
    </row>
    <row r="5" spans="1:7" x14ac:dyDescent="0.25">
      <c r="A5" s="59" t="s">
        <v>0</v>
      </c>
      <c r="B5" s="112"/>
      <c r="C5" s="112"/>
      <c r="D5" s="112"/>
      <c r="E5" s="112"/>
      <c r="F5" s="113"/>
      <c r="G5" s="113"/>
    </row>
    <row r="6" spans="1:7" ht="12.75" customHeight="1" x14ac:dyDescent="0.25">
      <c r="A6" s="105" t="s">
        <v>1</v>
      </c>
      <c r="B6" s="105"/>
      <c r="C6" s="105"/>
      <c r="D6" s="105"/>
      <c r="E6" s="105"/>
      <c r="F6" s="105" t="s">
        <v>2</v>
      </c>
      <c r="G6" s="105" t="s">
        <v>3</v>
      </c>
    </row>
    <row r="7" spans="1:7" ht="9" customHeight="1" x14ac:dyDescent="0.25">
      <c r="A7" s="105"/>
      <c r="B7" s="105"/>
      <c r="C7" s="105"/>
      <c r="D7" s="105"/>
      <c r="E7" s="105"/>
      <c r="F7" s="105"/>
      <c r="G7" s="105"/>
    </row>
    <row r="8" spans="1:7" ht="8.25" customHeight="1" x14ac:dyDescent="0.25">
      <c r="A8" s="105"/>
      <c r="B8" s="105"/>
      <c r="C8" s="105"/>
      <c r="D8" s="105"/>
      <c r="E8" s="105"/>
      <c r="F8" s="105"/>
      <c r="G8" s="105"/>
    </row>
    <row r="9" spans="1:7" x14ac:dyDescent="0.25">
      <c r="A9" s="2" t="s">
        <v>64</v>
      </c>
      <c r="B9" s="114"/>
      <c r="C9" s="115"/>
      <c r="D9" s="115"/>
      <c r="E9" s="116"/>
      <c r="F9" s="85">
        <v>234257.06</v>
      </c>
      <c r="G9" s="85">
        <v>234257.06</v>
      </c>
    </row>
    <row r="10" spans="1:7" s="58" customFormat="1" x14ac:dyDescent="0.25">
      <c r="A10" s="81" t="s">
        <v>4</v>
      </c>
      <c r="B10" s="117"/>
      <c r="C10" s="117"/>
      <c r="D10" s="117"/>
      <c r="E10" s="117"/>
      <c r="F10" s="82">
        <f>F11+F16+F17+F22+F23+F24</f>
        <v>2833230</v>
      </c>
      <c r="G10" s="82">
        <f>G11+G16+G17+G22+G23+G24</f>
        <v>2906579.7800000003</v>
      </c>
    </row>
    <row r="11" spans="1:7" ht="12.75" customHeight="1" x14ac:dyDescent="0.25">
      <c r="A11" s="3" t="s">
        <v>5</v>
      </c>
      <c r="B11" s="106" t="s">
        <v>6</v>
      </c>
      <c r="C11" s="107"/>
      <c r="D11" s="107"/>
      <c r="E11" s="108"/>
      <c r="F11" s="4">
        <f t="shared" ref="F11:G11" si="0">SUM(F13:F15)</f>
        <v>0</v>
      </c>
      <c r="G11" s="4">
        <f t="shared" si="0"/>
        <v>0</v>
      </c>
    </row>
    <row r="12" spans="1:7" ht="12.75" customHeight="1" x14ac:dyDescent="0.25">
      <c r="A12" s="3" t="s">
        <v>7</v>
      </c>
      <c r="B12" s="106"/>
      <c r="C12" s="107"/>
      <c r="D12" s="107"/>
      <c r="E12" s="108"/>
      <c r="F12" s="4"/>
      <c r="G12" s="4"/>
    </row>
    <row r="13" spans="1:7" s="5" customFormat="1" ht="22.5" customHeight="1" x14ac:dyDescent="0.25">
      <c r="A13" s="6" t="s">
        <v>8</v>
      </c>
      <c r="B13" s="104" t="s">
        <v>9</v>
      </c>
      <c r="C13" s="104"/>
      <c r="D13" s="104"/>
      <c r="E13" s="104"/>
      <c r="F13" s="7"/>
      <c r="G13" s="7"/>
    </row>
    <row r="14" spans="1:7" s="5" customFormat="1" x14ac:dyDescent="0.25">
      <c r="A14" s="6" t="s">
        <v>10</v>
      </c>
      <c r="B14" s="104" t="s">
        <v>11</v>
      </c>
      <c r="C14" s="104"/>
      <c r="D14" s="104"/>
      <c r="E14" s="104"/>
      <c r="F14" s="7"/>
      <c r="G14" s="7"/>
    </row>
    <row r="15" spans="1:7" s="5" customFormat="1" x14ac:dyDescent="0.25">
      <c r="A15" s="6" t="s">
        <v>10</v>
      </c>
      <c r="B15" s="104" t="s">
        <v>12</v>
      </c>
      <c r="C15" s="104"/>
      <c r="D15" s="104"/>
      <c r="E15" s="104"/>
      <c r="F15" s="7"/>
      <c r="G15" s="7"/>
    </row>
    <row r="16" spans="1:7" s="5" customFormat="1" x14ac:dyDescent="0.25">
      <c r="A16" s="8" t="s">
        <v>13</v>
      </c>
      <c r="B16" s="109" t="s">
        <v>14</v>
      </c>
      <c r="C16" s="110"/>
      <c r="D16" s="110"/>
      <c r="E16" s="111"/>
      <c r="F16" s="9"/>
      <c r="G16" s="9"/>
    </row>
    <row r="17" spans="1:10" ht="13.5" customHeight="1" x14ac:dyDescent="0.25">
      <c r="A17" s="3" t="s">
        <v>15</v>
      </c>
      <c r="B17" s="103" t="s">
        <v>16</v>
      </c>
      <c r="C17" s="103"/>
      <c r="D17" s="103"/>
      <c r="E17" s="103"/>
      <c r="F17" s="4">
        <f t="shared" ref="F17:G17" si="1">F18+F19+F20+F21</f>
        <v>1009230</v>
      </c>
      <c r="G17" s="4">
        <f t="shared" si="1"/>
        <v>1082579.78</v>
      </c>
    </row>
    <row r="18" spans="1:10" s="5" customFormat="1" ht="33" customHeight="1" x14ac:dyDescent="0.25">
      <c r="A18" s="6" t="s">
        <v>17</v>
      </c>
      <c r="B18" s="104" t="s">
        <v>18</v>
      </c>
      <c r="C18" s="104"/>
      <c r="D18" s="104"/>
      <c r="E18" s="104"/>
      <c r="F18" s="7">
        <v>526400</v>
      </c>
      <c r="G18" s="7">
        <v>559299.37</v>
      </c>
    </row>
    <row r="19" spans="1:10" s="5" customFormat="1" ht="33" customHeight="1" x14ac:dyDescent="0.25">
      <c r="A19" s="6" t="s">
        <v>19</v>
      </c>
      <c r="B19" s="104" t="s">
        <v>20</v>
      </c>
      <c r="C19" s="104"/>
      <c r="D19" s="104"/>
      <c r="E19" s="104"/>
      <c r="F19" s="7">
        <v>2460</v>
      </c>
      <c r="G19" s="7">
        <v>3231.55</v>
      </c>
    </row>
    <row r="20" spans="1:10" s="5" customFormat="1" ht="35.25" customHeight="1" x14ac:dyDescent="0.25">
      <c r="A20" s="6" t="s">
        <v>21</v>
      </c>
      <c r="B20" s="104" t="s">
        <v>22</v>
      </c>
      <c r="C20" s="104"/>
      <c r="D20" s="104"/>
      <c r="E20" s="104"/>
      <c r="F20" s="7">
        <v>545750</v>
      </c>
      <c r="G20" s="7">
        <v>580927.81999999995</v>
      </c>
    </row>
    <row r="21" spans="1:10" s="5" customFormat="1" ht="23.25" customHeight="1" x14ac:dyDescent="0.25">
      <c r="A21" s="6" t="s">
        <v>23</v>
      </c>
      <c r="B21" s="104" t="s">
        <v>24</v>
      </c>
      <c r="C21" s="104"/>
      <c r="D21" s="104"/>
      <c r="E21" s="104"/>
      <c r="F21" s="7">
        <v>-65380</v>
      </c>
      <c r="G21" s="7">
        <v>-60878.96</v>
      </c>
    </row>
    <row r="22" spans="1:10" ht="39" customHeight="1" x14ac:dyDescent="0.25">
      <c r="A22" s="3" t="s">
        <v>25</v>
      </c>
      <c r="B22" s="103" t="s">
        <v>26</v>
      </c>
      <c r="C22" s="103"/>
      <c r="D22" s="103"/>
      <c r="E22" s="103"/>
      <c r="F22" s="4"/>
      <c r="G22" s="4"/>
    </row>
    <row r="23" spans="1:10" s="12" customFormat="1" ht="33.75" customHeight="1" x14ac:dyDescent="0.25">
      <c r="A23" s="10" t="s">
        <v>27</v>
      </c>
      <c r="B23" s="96" t="s">
        <v>28</v>
      </c>
      <c r="C23" s="96"/>
      <c r="D23" s="96"/>
      <c r="E23" s="96"/>
      <c r="F23" s="11"/>
      <c r="G23" s="11"/>
    </row>
    <row r="24" spans="1:10" ht="33.75" customHeight="1" x14ac:dyDescent="0.25">
      <c r="A24" s="10" t="s">
        <v>29</v>
      </c>
      <c r="B24" s="96" t="s">
        <v>30</v>
      </c>
      <c r="C24" s="96"/>
      <c r="D24" s="96"/>
      <c r="E24" s="96"/>
      <c r="F24" s="11">
        <v>1824000</v>
      </c>
      <c r="G24" s="11">
        <v>1824000</v>
      </c>
    </row>
    <row r="25" spans="1:10" ht="3.75" customHeight="1" x14ac:dyDescent="0.25">
      <c r="A25" s="13"/>
      <c r="B25" s="14"/>
      <c r="C25" s="14"/>
      <c r="D25" s="14"/>
      <c r="E25" s="14"/>
      <c r="F25" s="15"/>
      <c r="G25" s="15"/>
    </row>
    <row r="26" spans="1:10" ht="13.5" customHeight="1" x14ac:dyDescent="0.25">
      <c r="A26" s="1" t="s">
        <v>31</v>
      </c>
      <c r="C26" s="1"/>
      <c r="D26" s="1"/>
      <c r="E26" s="1"/>
      <c r="F26" s="16"/>
      <c r="G26" s="16"/>
    </row>
    <row r="27" spans="1:10" ht="12.75" customHeight="1" x14ac:dyDescent="0.25">
      <c r="A27" s="93" t="s">
        <v>1</v>
      </c>
      <c r="B27" s="97"/>
      <c r="C27" s="97"/>
      <c r="D27" s="97"/>
      <c r="E27" s="98"/>
      <c r="F27" s="93" t="s">
        <v>2</v>
      </c>
      <c r="G27" s="93" t="s">
        <v>3</v>
      </c>
    </row>
    <row r="28" spans="1:10" ht="15.75" customHeight="1" x14ac:dyDescent="0.25">
      <c r="A28" s="94"/>
      <c r="B28" s="99"/>
      <c r="C28" s="99"/>
      <c r="D28" s="99"/>
      <c r="E28" s="100"/>
      <c r="F28" s="94"/>
      <c r="G28" s="94"/>
    </row>
    <row r="29" spans="1:10" ht="3" customHeight="1" thickBot="1" x14ac:dyDescent="0.3">
      <c r="A29" s="95"/>
      <c r="B29" s="101"/>
      <c r="C29" s="101"/>
      <c r="D29" s="101"/>
      <c r="E29" s="102"/>
      <c r="F29" s="95"/>
      <c r="G29" s="95"/>
      <c r="J29" t="s">
        <v>63</v>
      </c>
    </row>
    <row r="30" spans="1:10" s="58" customFormat="1" x14ac:dyDescent="0.25">
      <c r="A30" s="81" t="s">
        <v>32</v>
      </c>
      <c r="B30" s="86"/>
      <c r="C30" s="86"/>
      <c r="D30" s="86"/>
      <c r="E30" s="87"/>
      <c r="F30" s="82">
        <f>F33+F35+F38+F34</f>
        <v>3067487.06</v>
      </c>
      <c r="G30" s="82">
        <f>G32+G35+G38</f>
        <v>3017377.3600000003</v>
      </c>
    </row>
    <row r="31" spans="1:10" ht="12.75" customHeight="1" x14ac:dyDescent="0.25">
      <c r="A31" s="79" t="s">
        <v>33</v>
      </c>
      <c r="B31" s="88"/>
      <c r="C31" s="88"/>
      <c r="D31" s="88"/>
      <c r="E31" s="89"/>
      <c r="F31" s="80"/>
      <c r="G31" s="80"/>
    </row>
    <row r="32" spans="1:10" x14ac:dyDescent="0.25">
      <c r="A32" s="17" t="s">
        <v>34</v>
      </c>
      <c r="B32" s="18" t="s">
        <v>35</v>
      </c>
      <c r="C32" s="19" t="s">
        <v>36</v>
      </c>
      <c r="D32" s="19" t="s">
        <v>37</v>
      </c>
      <c r="E32" s="20" t="s">
        <v>37</v>
      </c>
      <c r="F32" s="21">
        <f>SUM(F33+F34)</f>
        <v>1824000</v>
      </c>
      <c r="G32" s="21">
        <f>SUM(G33+G34)</f>
        <v>1824000</v>
      </c>
    </row>
    <row r="33" spans="1:8" s="5" customFormat="1" x14ac:dyDescent="0.25">
      <c r="A33" s="22" t="s">
        <v>38</v>
      </c>
      <c r="B33" s="23"/>
      <c r="C33" s="24"/>
      <c r="D33" s="24"/>
      <c r="E33" s="25"/>
      <c r="F33" s="28">
        <v>765074.95</v>
      </c>
      <c r="G33" s="28">
        <v>765074.95</v>
      </c>
    </row>
    <row r="34" spans="1:8" s="5" customFormat="1" x14ac:dyDescent="0.25">
      <c r="A34" s="29" t="s">
        <v>39</v>
      </c>
      <c r="B34" s="30"/>
      <c r="C34" s="31"/>
      <c r="D34" s="31"/>
      <c r="E34" s="32"/>
      <c r="F34" s="33">
        <v>1058925.05</v>
      </c>
      <c r="G34" s="34">
        <v>1058925.05</v>
      </c>
    </row>
    <row r="35" spans="1:8" ht="14.25" customHeight="1" x14ac:dyDescent="0.25">
      <c r="A35" s="17" t="s">
        <v>40</v>
      </c>
      <c r="B35" s="18" t="s">
        <v>35</v>
      </c>
      <c r="C35" s="19" t="s">
        <v>41</v>
      </c>
      <c r="D35" s="19" t="s">
        <v>37</v>
      </c>
      <c r="E35" s="20" t="s">
        <v>37</v>
      </c>
      <c r="F35" s="21">
        <f>SUM(F36:F37)</f>
        <v>457223.03</v>
      </c>
      <c r="G35" s="21">
        <f>SUM(G36:G37)</f>
        <v>457223.03</v>
      </c>
    </row>
    <row r="36" spans="1:8" s="5" customFormat="1" x14ac:dyDescent="0.25">
      <c r="A36" s="22" t="s">
        <v>38</v>
      </c>
      <c r="B36" s="23"/>
      <c r="C36" s="24"/>
      <c r="D36" s="24"/>
      <c r="E36" s="25"/>
      <c r="F36" s="26">
        <v>343247.45</v>
      </c>
      <c r="G36" s="27">
        <v>343247.45</v>
      </c>
    </row>
    <row r="37" spans="1:8" s="5" customFormat="1" x14ac:dyDescent="0.25">
      <c r="A37" s="29" t="s">
        <v>39</v>
      </c>
      <c r="B37" s="30"/>
      <c r="C37" s="31"/>
      <c r="D37" s="31"/>
      <c r="E37" s="32"/>
      <c r="F37" s="33">
        <v>113975.58</v>
      </c>
      <c r="G37" s="34">
        <v>113975.58</v>
      </c>
    </row>
    <row r="38" spans="1:8" s="5" customFormat="1" ht="23.25" x14ac:dyDescent="0.25">
      <c r="A38" s="35" t="s">
        <v>42</v>
      </c>
      <c r="B38" s="36" t="s">
        <v>35</v>
      </c>
      <c r="C38" s="37"/>
      <c r="D38" s="37"/>
      <c r="E38" s="38"/>
      <c r="F38" s="39">
        <f>SUM(F39:F42)</f>
        <v>786264.03</v>
      </c>
      <c r="G38" s="39">
        <f>SUM(G39:G42)</f>
        <v>736154.33000000007</v>
      </c>
    </row>
    <row r="39" spans="1:8" s="5" customFormat="1" x14ac:dyDescent="0.25">
      <c r="A39" s="61" t="s">
        <v>38</v>
      </c>
      <c r="B39" s="62" t="s">
        <v>35</v>
      </c>
      <c r="C39" s="63" t="s">
        <v>43</v>
      </c>
      <c r="D39" s="63"/>
      <c r="E39" s="64"/>
      <c r="F39" s="65">
        <v>512279.53</v>
      </c>
      <c r="G39" s="65">
        <v>512279.53</v>
      </c>
    </row>
    <row r="40" spans="1:8" x14ac:dyDescent="0.25">
      <c r="A40" s="41" t="s">
        <v>44</v>
      </c>
      <c r="B40" s="42" t="s">
        <v>35</v>
      </c>
      <c r="C40" s="43" t="s">
        <v>45</v>
      </c>
      <c r="D40" s="43" t="s">
        <v>37</v>
      </c>
      <c r="E40" s="44" t="s">
        <v>37</v>
      </c>
      <c r="F40" s="40"/>
      <c r="G40" s="40"/>
    </row>
    <row r="41" spans="1:8" x14ac:dyDescent="0.25">
      <c r="A41" s="46" t="s">
        <v>46</v>
      </c>
      <c r="B41" s="47" t="s">
        <v>35</v>
      </c>
      <c r="C41" s="48" t="s">
        <v>47</v>
      </c>
      <c r="D41" s="48" t="s">
        <v>37</v>
      </c>
      <c r="E41" s="49" t="s">
        <v>37</v>
      </c>
      <c r="F41" s="50">
        <v>273984.5</v>
      </c>
      <c r="G41" s="50">
        <v>223874.8</v>
      </c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48</v>
      </c>
      <c r="E42" s="54" t="s">
        <v>48</v>
      </c>
      <c r="F42" s="55"/>
      <c r="G42" s="55"/>
    </row>
    <row r="43" spans="1:8" s="58" customFormat="1" ht="15" customHeight="1" x14ac:dyDescent="0.25">
      <c r="A43" s="2" t="s">
        <v>51</v>
      </c>
      <c r="B43" s="90"/>
      <c r="C43" s="90"/>
      <c r="D43" s="90"/>
      <c r="E43" s="90"/>
      <c r="F43" s="84">
        <f>F9+F10-F30</f>
        <v>0</v>
      </c>
      <c r="G43" s="84">
        <f>G9+G10-G30</f>
        <v>123459.47999999998</v>
      </c>
    </row>
    <row r="45" spans="1:8" x14ac:dyDescent="0.25">
      <c r="A45" s="58" t="s">
        <v>52</v>
      </c>
      <c r="H45" s="92" t="s">
        <v>59</v>
      </c>
    </row>
    <row r="46" spans="1:8" s="58" customFormat="1" x14ac:dyDescent="0.25">
      <c r="A46" s="56" t="s">
        <v>53</v>
      </c>
      <c r="B46" s="56"/>
      <c r="C46" s="56"/>
      <c r="D46" s="56"/>
      <c r="E46" s="56"/>
      <c r="F46" s="57">
        <f>SUM(F47:F50)</f>
        <v>3067487.06</v>
      </c>
      <c r="G46" s="57">
        <f>SUM(G47:G51)</f>
        <v>3017377.3600000003</v>
      </c>
      <c r="H46" s="92"/>
    </row>
    <row r="47" spans="1:8" s="58" customFormat="1" x14ac:dyDescent="0.25">
      <c r="A47" s="77" t="s">
        <v>54</v>
      </c>
      <c r="B47" s="66"/>
      <c r="C47" s="66"/>
      <c r="D47" s="66"/>
      <c r="E47" s="67"/>
      <c r="F47" s="68">
        <v>0</v>
      </c>
      <c r="G47" s="68">
        <v>0</v>
      </c>
      <c r="H47" s="92"/>
    </row>
    <row r="48" spans="1:8" x14ac:dyDescent="0.25">
      <c r="A48" s="51" t="s">
        <v>55</v>
      </c>
      <c r="B48" s="69"/>
      <c r="C48" s="69"/>
      <c r="D48" s="69"/>
      <c r="E48" s="69"/>
      <c r="F48" s="70">
        <f>F42</f>
        <v>0</v>
      </c>
      <c r="G48" s="70">
        <f>G42</f>
        <v>0</v>
      </c>
      <c r="H48" s="92"/>
    </row>
    <row r="49" spans="1:8" x14ac:dyDescent="0.25">
      <c r="A49" s="45" t="s">
        <v>56</v>
      </c>
      <c r="B49" s="71"/>
      <c r="C49" s="71"/>
      <c r="D49" s="71"/>
      <c r="E49" s="71"/>
      <c r="F49" s="72">
        <f>F33+F36+F39</f>
        <v>1620601.93</v>
      </c>
      <c r="G49" s="72">
        <f>G33+G36+G39</f>
        <v>1620601.93</v>
      </c>
      <c r="H49" s="92"/>
    </row>
    <row r="50" spans="1:8" x14ac:dyDescent="0.25">
      <c r="A50" s="46" t="s">
        <v>57</v>
      </c>
      <c r="B50" s="75"/>
      <c r="C50" s="75"/>
      <c r="D50" s="75"/>
      <c r="E50" s="75"/>
      <c r="F50" s="76">
        <f>F34+F37+F41</f>
        <v>1446885.1300000001</v>
      </c>
      <c r="G50" s="76">
        <f>G34+G37+G41</f>
        <v>1396775.4300000002</v>
      </c>
      <c r="H50" s="92"/>
    </row>
    <row r="51" spans="1:8" x14ac:dyDescent="0.25">
      <c r="A51" s="41" t="s">
        <v>58</v>
      </c>
      <c r="B51" s="73"/>
      <c r="C51" s="73"/>
      <c r="D51" s="73"/>
      <c r="E51" s="73"/>
      <c r="F51" s="74">
        <f>F40</f>
        <v>0</v>
      </c>
      <c r="G51" s="74">
        <f>G40</f>
        <v>0</v>
      </c>
      <c r="H51" s="92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3:E43"/>
    <mergeCell ref="A3:G3"/>
    <mergeCell ref="H45:H51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2023-08-02T07:58:45Z</cp:lastPrinted>
  <dcterms:created xsi:type="dcterms:W3CDTF">2017-02-10T08:48:21Z</dcterms:created>
  <dcterms:modified xsi:type="dcterms:W3CDTF">2025-01-13T10:18:11Z</dcterms:modified>
</cp:coreProperties>
</file>